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nsland.sharepoint.com/sites/Marketing/Gedeelde documenten/Grensland/Recepten/Zuivel/Slagyoghurt/"/>
    </mc:Choice>
  </mc:AlternateContent>
  <xr:revisionPtr revIDLastSave="169" documentId="8_{050FDE76-BB61-4C0E-BB36-63A40DCF4230}" xr6:coauthVersionLast="47" xr6:coauthVersionMax="47" xr10:uidLastSave="{B8D777F1-DD5B-43A2-A200-B67FFB6D895D}"/>
  <workbookProtection lockStructure="1"/>
  <bookViews>
    <workbookView xWindow="-98" yWindow="-98" windowWidth="28996" windowHeight="15675" xr2:uid="{00000000-000D-0000-FFFF-FFFF00000000}"/>
  </bookViews>
  <sheets>
    <sheet name="receptberek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  <c r="B12" i="2" l="1"/>
  <c r="C9" i="2"/>
  <c r="O9" i="2" l="1"/>
  <c r="S9" i="2"/>
  <c r="I9" i="2"/>
  <c r="M9" i="2"/>
  <c r="Q9" i="2"/>
  <c r="K9" i="2"/>
  <c r="E9" i="2"/>
  <c r="G9" i="2"/>
  <c r="C6" i="2"/>
  <c r="C7" i="2"/>
  <c r="G7" i="2" s="1"/>
  <c r="C5" i="2"/>
  <c r="C8" i="2"/>
  <c r="G5" i="2" l="1"/>
  <c r="E5" i="2"/>
  <c r="S8" i="2"/>
  <c r="I8" i="2"/>
  <c r="M8" i="2"/>
  <c r="Q8" i="2"/>
  <c r="G8" i="2"/>
  <c r="K8" i="2"/>
  <c r="E8" i="2"/>
  <c r="O8" i="2"/>
  <c r="E6" i="2"/>
  <c r="S6" i="2"/>
  <c r="I6" i="2"/>
  <c r="M6" i="2"/>
  <c r="Q6" i="2"/>
  <c r="G6" i="2"/>
  <c r="K6" i="2"/>
  <c r="O6" i="2"/>
  <c r="S7" i="2"/>
  <c r="I7" i="2"/>
  <c r="M7" i="2"/>
  <c r="Q7" i="2"/>
  <c r="K7" i="2"/>
  <c r="O7" i="2"/>
  <c r="C10" i="2"/>
  <c r="M5" i="2"/>
  <c r="O5" i="2"/>
  <c r="Q5" i="2"/>
  <c r="K5" i="2"/>
  <c r="S5" i="2"/>
  <c r="I5" i="2"/>
  <c r="E7" i="2"/>
  <c r="D10" i="2" l="1"/>
  <c r="B16" i="2" s="1"/>
  <c r="P10" i="2"/>
  <c r="D21" i="2" s="1"/>
  <c r="H21" i="2" s="1"/>
  <c r="F10" i="2"/>
  <c r="D16" i="2" s="1"/>
  <c r="H16" i="2" s="1"/>
  <c r="H10" i="2"/>
  <c r="D17" i="2" s="1"/>
  <c r="H17" i="2" s="1"/>
  <c r="N10" i="2"/>
  <c r="D20" i="2" s="1"/>
  <c r="H20" i="2" s="1"/>
  <c r="L10" i="2"/>
  <c r="D19" i="2" s="1"/>
  <c r="H19" i="2" s="1"/>
  <c r="R10" i="2"/>
  <c r="D22" i="2" s="1"/>
  <c r="H22" i="2" s="1"/>
  <c r="J10" i="2"/>
  <c r="D18" i="2" s="1"/>
  <c r="H18" i="2" s="1"/>
</calcChain>
</file>

<file path=xl/sharedStrings.xml><?xml version="1.0" encoding="utf-8"?>
<sst xmlns="http://schemas.openxmlformats.org/spreadsheetml/2006/main" count="45" uniqueCount="29">
  <si>
    <t>Ingrediënt</t>
  </si>
  <si>
    <t>aantal grammen</t>
  </si>
  <si>
    <t>percentage op totaal</t>
  </si>
  <si>
    <t>Energie KJ</t>
  </si>
  <si>
    <t>Energie kcal</t>
  </si>
  <si>
    <t>Vetten</t>
  </si>
  <si>
    <t>verz. Vet</t>
  </si>
  <si>
    <t>Koolhydraten</t>
  </si>
  <si>
    <t>suikers</t>
  </si>
  <si>
    <t>Eiwit</t>
  </si>
  <si>
    <t>Zout</t>
  </si>
  <si>
    <t>eiwitpoeder AH vanille</t>
  </si>
  <si>
    <t>voedingswaarde totale recept</t>
  </si>
  <si>
    <t>Voedingswaarde per 100 gram</t>
  </si>
  <si>
    <t>Energie</t>
  </si>
  <si>
    <t>kJ</t>
  </si>
  <si>
    <t>kcal</t>
  </si>
  <si>
    <t>g</t>
  </si>
  <si>
    <t>gram</t>
  </si>
  <si>
    <t>waarvan verzadigde vetzuren</t>
  </si>
  <si>
    <t>waarvan suikers</t>
  </si>
  <si>
    <t>Eiwitten</t>
  </si>
  <si>
    <t>Grensland slagyoghurt</t>
  </si>
  <si>
    <t>Grensland magere kwark</t>
  </si>
  <si>
    <t xml:space="preserve">Afvullen in bakjes van </t>
  </si>
  <si>
    <t xml:space="preserve">Verdeel in porties van gewenste aantal gram. </t>
  </si>
  <si>
    <t>per bakje</t>
  </si>
  <si>
    <t>ingrediënten slagyoghurt</t>
  </si>
  <si>
    <t>eiwitrijk.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</si>
</sst>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5" fontId="0" fillId="0" borderId="0" xfId="1" applyNumberFormat="1" applyFont="1"/>
    <xf numFmtId="0" fontId="0" fillId="7" borderId="0" xfId="0" applyFill="1"/>
    <xf numFmtId="2" fontId="0" fillId="7" borderId="0" xfId="0" applyNumberFormat="1" applyFill="1"/>
    <xf numFmtId="165" fontId="2" fillId="0" borderId="0" xfId="1" applyNumberFormat="1" applyFont="1"/>
    <xf numFmtId="1" fontId="2" fillId="2" borderId="0" xfId="0" applyNumberFormat="1" applyFont="1" applyFill="1"/>
    <xf numFmtId="1" fontId="2" fillId="4" borderId="0" xfId="0" applyNumberFormat="1" applyFont="1" applyFill="1"/>
    <xf numFmtId="164" fontId="2" fillId="3" borderId="0" xfId="0" applyNumberFormat="1" applyFont="1" applyFill="1"/>
    <xf numFmtId="164" fontId="2" fillId="5" borderId="0" xfId="0" applyNumberFormat="1" applyFont="1" applyFill="1"/>
    <xf numFmtId="164" fontId="2" fillId="8" borderId="0" xfId="0" applyNumberFormat="1" applyFont="1" applyFill="1"/>
    <xf numFmtId="164" fontId="2" fillId="9" borderId="0" xfId="0" applyNumberFormat="1" applyFont="1" applyFill="1"/>
    <xf numFmtId="164" fontId="2" fillId="6" borderId="0" xfId="0" applyNumberFormat="1" applyFont="1" applyFill="1"/>
    <xf numFmtId="2" fontId="2" fillId="7" borderId="0" xfId="0" applyNumberFormat="1" applyFont="1" applyFill="1"/>
    <xf numFmtId="0" fontId="3" fillId="2" borderId="0" xfId="0" applyFont="1" applyFill="1" applyAlignment="1">
      <alignment textRotation="45"/>
    </xf>
    <xf numFmtId="0" fontId="3" fillId="4" borderId="0" xfId="0" applyFont="1" applyFill="1" applyAlignment="1">
      <alignment textRotation="45"/>
    </xf>
    <xf numFmtId="0" fontId="3" fillId="3" borderId="0" xfId="0" applyFont="1" applyFill="1" applyAlignment="1">
      <alignment textRotation="45"/>
    </xf>
    <xf numFmtId="0" fontId="3" fillId="5" borderId="0" xfId="0" applyFont="1" applyFill="1" applyAlignment="1">
      <alignment textRotation="45"/>
    </xf>
    <xf numFmtId="0" fontId="3" fillId="8" borderId="0" xfId="0" applyFont="1" applyFill="1" applyAlignment="1">
      <alignment textRotation="45"/>
    </xf>
    <xf numFmtId="0" fontId="3" fillId="9" borderId="0" xfId="0" applyFont="1" applyFill="1" applyAlignment="1">
      <alignment textRotation="45"/>
    </xf>
    <xf numFmtId="0" fontId="3" fillId="6" borderId="0" xfId="0" applyFont="1" applyFill="1" applyAlignment="1">
      <alignment textRotation="45"/>
    </xf>
    <xf numFmtId="0" fontId="3" fillId="7" borderId="0" xfId="0" applyFont="1" applyFill="1" applyAlignment="1">
      <alignment textRotation="45"/>
    </xf>
    <xf numFmtId="0" fontId="4" fillId="0" borderId="0" xfId="0" applyFont="1"/>
    <xf numFmtId="0" fontId="3" fillId="10" borderId="0" xfId="0" applyFont="1" applyFill="1" applyAlignment="1">
      <alignment textRotation="45" wrapText="1"/>
    </xf>
    <xf numFmtId="0" fontId="7" fillId="0" borderId="1" xfId="0" applyFont="1" applyBorder="1"/>
    <xf numFmtId="1" fontId="0" fillId="0" borderId="0" xfId="0" applyNumberFormat="1"/>
    <xf numFmtId="0" fontId="0" fillId="0" borderId="2" xfId="0" applyBorder="1"/>
    <xf numFmtId="164" fontId="0" fillId="0" borderId="0" xfId="0" applyNumberFormat="1"/>
    <xf numFmtId="0" fontId="7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0" fillId="0" borderId="5" xfId="0" applyBorder="1"/>
    <xf numFmtId="0" fontId="5" fillId="11" borderId="6" xfId="0" applyFont="1" applyFill="1" applyBorder="1"/>
    <xf numFmtId="0" fontId="6" fillId="11" borderId="7" xfId="0" applyFont="1" applyFill="1" applyBorder="1"/>
    <xf numFmtId="0" fontId="6" fillId="11" borderId="8" xfId="0" applyFont="1" applyFill="1" applyBorder="1"/>
    <xf numFmtId="0" fontId="0" fillId="0" borderId="0" xfId="0" applyProtection="1">
      <protection locked="0"/>
    </xf>
    <xf numFmtId="0" fontId="8" fillId="11" borderId="6" xfId="0" applyFont="1" applyFill="1" applyBorder="1" applyAlignment="1">
      <alignment wrapText="1"/>
    </xf>
    <xf numFmtId="44" fontId="0" fillId="0" borderId="0" xfId="2" applyFont="1"/>
    <xf numFmtId="0" fontId="2" fillId="12" borderId="9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0" fontId="0" fillId="8" borderId="9" xfId="0" applyFill="1" applyBorder="1" applyProtection="1">
      <protection locked="0"/>
    </xf>
    <xf numFmtId="164" fontId="0" fillId="8" borderId="9" xfId="0" applyNumberFormat="1" applyFill="1" applyBorder="1" applyProtection="1">
      <protection locked="0"/>
    </xf>
    <xf numFmtId="0" fontId="0" fillId="9" borderId="9" xfId="0" applyFill="1" applyBorder="1" applyProtection="1">
      <protection locked="0"/>
    </xf>
    <xf numFmtId="164" fontId="0" fillId="9" borderId="9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164" fontId="0" fillId="6" borderId="9" xfId="0" applyNumberFormat="1" applyFill="1" applyBorder="1" applyProtection="1">
      <protection locked="0"/>
    </xf>
    <xf numFmtId="0" fontId="0" fillId="7" borderId="9" xfId="0" applyFill="1" applyBorder="1" applyProtection="1">
      <protection locked="0"/>
    </xf>
    <xf numFmtId="0" fontId="2" fillId="12" borderId="9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zoomScale="115" zoomScaleNormal="115" workbookViewId="0">
      <selection activeCell="N17" sqref="N17"/>
    </sheetView>
  </sheetViews>
  <sheetFormatPr defaultRowHeight="14.25" x14ac:dyDescent="0.45"/>
  <cols>
    <col min="1" max="1" width="28" customWidth="1"/>
    <col min="2" max="2" width="9.86328125" customWidth="1"/>
    <col min="3" max="3" width="8" bestFit="1" customWidth="1"/>
    <col min="4" max="4" width="8.3984375" customWidth="1"/>
    <col min="5" max="5" width="5" hidden="1" customWidth="1"/>
    <col min="6" max="6" width="7.86328125" customWidth="1"/>
    <col min="7" max="7" width="4.59765625" hidden="1" customWidth="1"/>
    <col min="9" max="9" width="4.86328125" hidden="1" customWidth="1"/>
    <col min="11" max="11" width="4.86328125" hidden="1" customWidth="1"/>
    <col min="13" max="13" width="5" hidden="1" customWidth="1"/>
    <col min="15" max="15" width="5.265625" hidden="1" customWidth="1"/>
    <col min="17" max="17" width="5" hidden="1" customWidth="1"/>
    <col min="19" max="19" width="10.59765625" hidden="1" customWidth="1"/>
  </cols>
  <sheetData>
    <row r="1" spans="1:19" ht="23.25" x14ac:dyDescent="0.7">
      <c r="A1" s="23" t="s">
        <v>27</v>
      </c>
    </row>
    <row r="2" spans="1:19" ht="23.25" x14ac:dyDescent="0.7">
      <c r="A2" s="23" t="s">
        <v>28</v>
      </c>
    </row>
    <row r="3" spans="1:19" ht="23.25" x14ac:dyDescent="0.7">
      <c r="A3" s="23"/>
    </row>
    <row r="4" spans="1:19" ht="42.75" customHeight="1" thickBot="1" x14ac:dyDescent="0.5">
      <c r="A4" s="1" t="s">
        <v>0</v>
      </c>
      <c r="B4" s="24" t="s">
        <v>1</v>
      </c>
      <c r="C4" s="24" t="s">
        <v>2</v>
      </c>
      <c r="D4" s="15" t="s">
        <v>3</v>
      </c>
      <c r="E4" s="15"/>
      <c r="F4" s="16" t="s">
        <v>4</v>
      </c>
      <c r="G4" s="16"/>
      <c r="H4" s="17" t="s">
        <v>5</v>
      </c>
      <c r="I4" s="17"/>
      <c r="J4" s="18" t="s">
        <v>6</v>
      </c>
      <c r="K4" s="18"/>
      <c r="L4" s="19" t="s">
        <v>7</v>
      </c>
      <c r="M4" s="19"/>
      <c r="N4" s="20" t="s">
        <v>8</v>
      </c>
      <c r="O4" s="20"/>
      <c r="P4" s="21" t="s">
        <v>9</v>
      </c>
      <c r="Q4" s="21"/>
      <c r="R4" s="22" t="s">
        <v>10</v>
      </c>
      <c r="S4" s="4"/>
    </row>
    <row r="5" spans="1:19" ht="15" thickTop="1" thickBot="1" x14ac:dyDescent="0.5">
      <c r="A5" s="36" t="s">
        <v>22</v>
      </c>
      <c r="B5" s="39">
        <v>1000</v>
      </c>
      <c r="C5" s="3">
        <f>B5/$B$10</f>
        <v>0.45454545454545453</v>
      </c>
      <c r="D5" s="40">
        <v>687</v>
      </c>
      <c r="E5" s="41">
        <f>C5*D5</f>
        <v>312.27272727272725</v>
      </c>
      <c r="F5" s="42">
        <v>162</v>
      </c>
      <c r="G5" s="43">
        <f>F5*C5</f>
        <v>73.63636363636364</v>
      </c>
      <c r="H5" s="44">
        <v>10</v>
      </c>
      <c r="I5" s="45">
        <f>H5*C5</f>
        <v>4.545454545454545</v>
      </c>
      <c r="J5" s="46">
        <v>6.2</v>
      </c>
      <c r="K5" s="47">
        <f>J5*C5</f>
        <v>2.8181818181818183</v>
      </c>
      <c r="L5" s="48">
        <v>13.6</v>
      </c>
      <c r="M5" s="49">
        <f>L5*C5</f>
        <v>6.1818181818181817</v>
      </c>
      <c r="N5" s="50">
        <v>12.2</v>
      </c>
      <c r="O5" s="51">
        <f>N5*C5</f>
        <v>5.545454545454545</v>
      </c>
      <c r="P5" s="52">
        <v>3.9</v>
      </c>
      <c r="Q5" s="53">
        <f>P5*C5</f>
        <v>1.7727272727272727</v>
      </c>
      <c r="R5" s="54">
        <v>0.12</v>
      </c>
      <c r="S5" s="5">
        <f>R5*C5</f>
        <v>5.4545454545454543E-2</v>
      </c>
    </row>
    <row r="6" spans="1:19" ht="15" thickTop="1" thickBot="1" x14ac:dyDescent="0.5">
      <c r="A6" s="36" t="s">
        <v>23</v>
      </c>
      <c r="B6" s="39">
        <v>1000</v>
      </c>
      <c r="C6" s="3">
        <f>B6/$B$10</f>
        <v>0.45454545454545453</v>
      </c>
      <c r="D6" s="40">
        <v>273</v>
      </c>
      <c r="E6" s="41">
        <f>C6*D6</f>
        <v>124.09090909090909</v>
      </c>
      <c r="F6" s="42">
        <v>64</v>
      </c>
      <c r="G6" s="43">
        <f t="shared" ref="G6:G9" si="0">F6*C6</f>
        <v>29.09090909090909</v>
      </c>
      <c r="H6" s="44">
        <v>0.3</v>
      </c>
      <c r="I6" s="45">
        <f t="shared" ref="I6:I9" si="1">H6*C6</f>
        <v>0.13636363636363635</v>
      </c>
      <c r="J6" s="46">
        <v>0.2</v>
      </c>
      <c r="K6" s="47">
        <f t="shared" ref="K6:K9" si="2">J6*C6</f>
        <v>9.0909090909090912E-2</v>
      </c>
      <c r="L6" s="48">
        <v>3.4</v>
      </c>
      <c r="M6" s="49">
        <f t="shared" ref="M6:M9" si="3">L6*C6</f>
        <v>1.5454545454545454</v>
      </c>
      <c r="N6" s="50">
        <v>3.4</v>
      </c>
      <c r="O6" s="51">
        <f t="shared" ref="O6:O9" si="4">N6*C6</f>
        <v>1.5454545454545454</v>
      </c>
      <c r="P6" s="52">
        <v>12</v>
      </c>
      <c r="Q6" s="53">
        <f t="shared" ref="Q6:Q9" si="5">P6*C6</f>
        <v>5.4545454545454541</v>
      </c>
      <c r="R6" s="54">
        <v>0.13</v>
      </c>
      <c r="S6" s="5">
        <f t="shared" ref="S6:S9" si="6">R6*C6</f>
        <v>5.909090909090909E-2</v>
      </c>
    </row>
    <row r="7" spans="1:19" ht="15" thickTop="1" thickBot="1" x14ac:dyDescent="0.5">
      <c r="A7" s="36" t="s">
        <v>11</v>
      </c>
      <c r="B7" s="39">
        <v>200</v>
      </c>
      <c r="C7" s="3">
        <f>B7/$B$10</f>
        <v>9.0909090909090912E-2</v>
      </c>
      <c r="D7" s="40">
        <v>1579</v>
      </c>
      <c r="E7" s="41">
        <f t="shared" ref="E7:E9" si="7">C7*D7</f>
        <v>143.54545454545456</v>
      </c>
      <c r="F7" s="42">
        <v>373</v>
      </c>
      <c r="G7" s="43">
        <f>F7*C7</f>
        <v>33.909090909090907</v>
      </c>
      <c r="H7" s="44">
        <v>4.4000000000000004</v>
      </c>
      <c r="I7" s="45">
        <f t="shared" si="1"/>
        <v>0.4</v>
      </c>
      <c r="J7" s="46">
        <v>3.1</v>
      </c>
      <c r="K7" s="47">
        <f t="shared" si="2"/>
        <v>0.28181818181818186</v>
      </c>
      <c r="L7" s="48">
        <v>14</v>
      </c>
      <c r="M7" s="49">
        <f t="shared" si="3"/>
        <v>1.2727272727272727</v>
      </c>
      <c r="N7" s="50">
        <v>13</v>
      </c>
      <c r="O7" s="51">
        <f t="shared" si="4"/>
        <v>1.1818181818181819</v>
      </c>
      <c r="P7" s="52">
        <v>69</v>
      </c>
      <c r="Q7" s="53">
        <f t="shared" si="5"/>
        <v>6.2727272727272725</v>
      </c>
      <c r="R7" s="54">
        <v>1.48</v>
      </c>
      <c r="S7" s="5">
        <f t="shared" si="6"/>
        <v>0.13454545454545455</v>
      </c>
    </row>
    <row r="8" spans="1:19" ht="15" thickTop="1" thickBot="1" x14ac:dyDescent="0.5">
      <c r="A8" s="36"/>
      <c r="B8" s="39"/>
      <c r="C8" s="3">
        <f>B8/$B$10</f>
        <v>0</v>
      </c>
      <c r="D8" s="40"/>
      <c r="E8" s="41">
        <f t="shared" si="7"/>
        <v>0</v>
      </c>
      <c r="F8" s="42"/>
      <c r="G8" s="43">
        <f t="shared" si="0"/>
        <v>0</v>
      </c>
      <c r="H8" s="44"/>
      <c r="I8" s="45">
        <f t="shared" si="1"/>
        <v>0</v>
      </c>
      <c r="J8" s="46"/>
      <c r="K8" s="47">
        <f t="shared" si="2"/>
        <v>0</v>
      </c>
      <c r="L8" s="48"/>
      <c r="M8" s="49">
        <f t="shared" si="3"/>
        <v>0</v>
      </c>
      <c r="N8" s="50"/>
      <c r="O8" s="51">
        <f t="shared" si="4"/>
        <v>0</v>
      </c>
      <c r="P8" s="52"/>
      <c r="Q8" s="53">
        <f t="shared" si="5"/>
        <v>0</v>
      </c>
      <c r="R8" s="54"/>
      <c r="S8" s="5">
        <f t="shared" si="6"/>
        <v>0</v>
      </c>
    </row>
    <row r="9" spans="1:19" ht="15" thickTop="1" thickBot="1" x14ac:dyDescent="0.5">
      <c r="A9" s="36"/>
      <c r="B9" s="39"/>
      <c r="C9" s="3">
        <f>B9/$B$10</f>
        <v>0</v>
      </c>
      <c r="D9" s="40"/>
      <c r="E9" s="41">
        <f t="shared" si="7"/>
        <v>0</v>
      </c>
      <c r="F9" s="42"/>
      <c r="G9" s="43">
        <f t="shared" si="0"/>
        <v>0</v>
      </c>
      <c r="H9" s="44"/>
      <c r="I9" s="45">
        <f t="shared" si="1"/>
        <v>0</v>
      </c>
      <c r="J9" s="46"/>
      <c r="K9" s="47">
        <f t="shared" si="2"/>
        <v>0</v>
      </c>
      <c r="L9" s="48"/>
      <c r="M9" s="49">
        <f t="shared" si="3"/>
        <v>0</v>
      </c>
      <c r="N9" s="50"/>
      <c r="O9" s="51">
        <f t="shared" si="4"/>
        <v>0</v>
      </c>
      <c r="P9" s="52"/>
      <c r="Q9" s="53">
        <f t="shared" si="5"/>
        <v>0</v>
      </c>
      <c r="R9" s="54"/>
      <c r="S9" s="5">
        <f t="shared" si="6"/>
        <v>0</v>
      </c>
    </row>
    <row r="10" spans="1:19" s="2" customFormat="1" ht="14.65" thickTop="1" x14ac:dyDescent="0.45">
      <c r="A10" s="2" t="s">
        <v>12</v>
      </c>
      <c r="B10" s="2">
        <f>SUM(B5:B9)</f>
        <v>2200</v>
      </c>
      <c r="C10" s="6">
        <f>SUM(C5:C9)</f>
        <v>1</v>
      </c>
      <c r="D10" s="7">
        <f>SUM(E5:E9)</f>
        <v>579.90909090909099</v>
      </c>
      <c r="F10" s="8">
        <f>SUM(G5:G9)</f>
        <v>136.63636363636363</v>
      </c>
      <c r="H10" s="9">
        <f>SUM(I5:I9)</f>
        <v>5.081818181818182</v>
      </c>
      <c r="J10" s="10">
        <f>SUM(K5:K9)</f>
        <v>3.1909090909090909</v>
      </c>
      <c r="L10" s="11">
        <f>SUM(M5:M9)</f>
        <v>9</v>
      </c>
      <c r="N10" s="12">
        <f>SUM(O5:O9)</f>
        <v>8.2727272727272716</v>
      </c>
      <c r="P10" s="13">
        <f>SUM(Q5:Q9)</f>
        <v>13.5</v>
      </c>
      <c r="R10" s="14">
        <f>SUM(S5:S9)</f>
        <v>0.24818181818181817</v>
      </c>
    </row>
    <row r="12" spans="1:19" hidden="1" x14ac:dyDescent="0.45">
      <c r="B12">
        <f>B10/150</f>
        <v>14.666666666666666</v>
      </c>
    </row>
    <row r="13" spans="1:19" ht="14.65" thickBot="1" x14ac:dyDescent="0.5">
      <c r="A13" t="s">
        <v>25</v>
      </c>
      <c r="E13" t="s">
        <v>24</v>
      </c>
    </row>
    <row r="14" spans="1:19" ht="15" thickTop="1" thickBot="1" x14ac:dyDescent="0.5">
      <c r="H14" s="55">
        <v>150</v>
      </c>
      <c r="I14" t="s">
        <v>18</v>
      </c>
      <c r="J14" t="s">
        <v>18</v>
      </c>
    </row>
    <row r="15" spans="1:19" ht="15" thickTop="1" thickBot="1" x14ac:dyDescent="0.5">
      <c r="A15" s="33" t="s">
        <v>13</v>
      </c>
      <c r="B15" s="34"/>
      <c r="C15" s="34"/>
      <c r="D15" s="34"/>
      <c r="E15" s="34"/>
      <c r="F15" s="35"/>
      <c r="H15" s="37" t="s">
        <v>26</v>
      </c>
    </row>
    <row r="16" spans="1:19" x14ac:dyDescent="0.45">
      <c r="A16" s="25" t="s">
        <v>14</v>
      </c>
      <c r="B16" s="26">
        <f>D10</f>
        <v>579.90909090909099</v>
      </c>
      <c r="C16" t="s">
        <v>15</v>
      </c>
      <c r="D16" s="26">
        <f>F10</f>
        <v>136.63636363636363</v>
      </c>
      <c r="F16" s="27" t="s">
        <v>16</v>
      </c>
      <c r="H16" s="28">
        <f>D16*$H$14/100</f>
        <v>204.95454545454544</v>
      </c>
      <c r="I16" t="s">
        <v>16</v>
      </c>
    </row>
    <row r="17" spans="1:20" x14ac:dyDescent="0.45">
      <c r="A17" s="25" t="s">
        <v>5</v>
      </c>
      <c r="D17" s="28">
        <f>H10</f>
        <v>5.081818181818182</v>
      </c>
      <c r="F17" s="27" t="s">
        <v>17</v>
      </c>
      <c r="H17" s="28">
        <f>D17*$H$14/100</f>
        <v>7.6227272727272721</v>
      </c>
      <c r="I17" t="s">
        <v>18</v>
      </c>
      <c r="L17" s="28"/>
    </row>
    <row r="18" spans="1:20" x14ac:dyDescent="0.45">
      <c r="A18" s="25" t="s">
        <v>19</v>
      </c>
      <c r="D18" s="28">
        <f>J10</f>
        <v>3.1909090909090909</v>
      </c>
      <c r="F18" s="27" t="s">
        <v>17</v>
      </c>
      <c r="H18" s="28">
        <f>D18*$H$14/100</f>
        <v>4.7863636363636362</v>
      </c>
      <c r="I18" t="s">
        <v>18</v>
      </c>
      <c r="L18" s="28"/>
    </row>
    <row r="19" spans="1:20" x14ac:dyDescent="0.45">
      <c r="A19" s="25" t="s">
        <v>7</v>
      </c>
      <c r="D19" s="28">
        <f>L10</f>
        <v>9</v>
      </c>
      <c r="F19" s="27" t="s">
        <v>17</v>
      </c>
      <c r="H19" s="28">
        <f>D19*$H$14/100</f>
        <v>13.5</v>
      </c>
      <c r="I19" t="s">
        <v>18</v>
      </c>
      <c r="L19" s="28"/>
      <c r="T19" s="38"/>
    </row>
    <row r="20" spans="1:20" x14ac:dyDescent="0.45">
      <c r="A20" s="25" t="s">
        <v>20</v>
      </c>
      <c r="D20" s="28">
        <f>N10</f>
        <v>8.2727272727272716</v>
      </c>
      <c r="F20" s="27" t="s">
        <v>17</v>
      </c>
      <c r="H20" s="28">
        <f>D20*$H$14/100</f>
        <v>12.409090909090908</v>
      </c>
      <c r="I20" t="s">
        <v>18</v>
      </c>
      <c r="L20" s="28"/>
    </row>
    <row r="21" spans="1:20" x14ac:dyDescent="0.45">
      <c r="A21" s="25" t="s">
        <v>21</v>
      </c>
      <c r="D21" s="28">
        <f>P10</f>
        <v>13.5</v>
      </c>
      <c r="F21" s="27" t="s">
        <v>17</v>
      </c>
      <c r="H21" s="28">
        <f>D21*$H$14/100</f>
        <v>20.25</v>
      </c>
      <c r="I21" t="s">
        <v>18</v>
      </c>
      <c r="L21" s="28"/>
    </row>
    <row r="22" spans="1:20" ht="14.65" thickBot="1" x14ac:dyDescent="0.5">
      <c r="A22" s="29" t="s">
        <v>10</v>
      </c>
      <c r="B22" s="30"/>
      <c r="C22" s="30"/>
      <c r="D22" s="31">
        <f>R10</f>
        <v>0.24818181818181817</v>
      </c>
      <c r="E22" s="30"/>
      <c r="F22" s="32" t="s">
        <v>17</v>
      </c>
      <c r="H22" s="28">
        <f>D22*$H$14/100</f>
        <v>0.37227272727272726</v>
      </c>
      <c r="I22" t="s">
        <v>18</v>
      </c>
      <c r="L22" s="28"/>
    </row>
  </sheetData>
  <pageMargins left="0.7" right="0.7" top="0.75" bottom="0.75" header="0.3" footer="0.3"/>
  <pageSetup paperSize="9" scale="77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937D134E90F43B70F9BC06BC72287" ma:contentTypeVersion="14" ma:contentTypeDescription="Een nieuw document maken." ma:contentTypeScope="" ma:versionID="7d64ff2356b609193758e7fde7920f33">
  <xsd:schema xmlns:xsd="http://www.w3.org/2001/XMLSchema" xmlns:xs="http://www.w3.org/2001/XMLSchema" xmlns:p="http://schemas.microsoft.com/office/2006/metadata/properties" xmlns:ns2="b79ae706-5997-43fc-942d-e52e2f6f25ea" xmlns:ns3="99b1aedf-9d17-4b1d-bd9d-55ed2ad8d522" targetNamespace="http://schemas.microsoft.com/office/2006/metadata/properties" ma:root="true" ma:fieldsID="a59b7f3c72e2a2cd091632b6cc784804" ns2:_="" ns3:_="">
    <xsd:import namespace="b79ae706-5997-43fc-942d-e52e2f6f25ea"/>
    <xsd:import namespace="99b1aedf-9d17-4b1d-bd9d-55ed2ad8d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ae706-5997-43fc-942d-e52e2f6f25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bc95de5-18a6-4dc8-a767-1e3ed161d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aedf-9d17-4b1d-bd9d-55ed2ad8d52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653251f-535b-4f44-b750-f2e54a713240}" ma:internalName="TaxCatchAll" ma:showField="CatchAllData" ma:web="99b1aedf-9d17-4b1d-bd9d-55ed2ad8d5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b1aedf-9d17-4b1d-bd9d-55ed2ad8d522" xsi:nil="true"/>
    <lcf76f155ced4ddcb4097134ff3c332f xmlns="b79ae706-5997-43fc-942d-e52e2f6f25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FAF288-021F-44EA-A71D-561AFB90C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9ae706-5997-43fc-942d-e52e2f6f25ea"/>
    <ds:schemaRef ds:uri="99b1aedf-9d17-4b1d-bd9d-55ed2ad8d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D46062-1C05-4481-8302-90035A9D8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EFB902-137B-4D35-8116-180B0AF97F22}">
  <ds:schemaRefs>
    <ds:schemaRef ds:uri="http://schemas.microsoft.com/office/2006/metadata/properties"/>
    <ds:schemaRef ds:uri="http://schemas.microsoft.com/office/infopath/2007/PartnerControls"/>
    <ds:schemaRef ds:uri="99b1aedf-9d17-4b1d-bd9d-55ed2ad8d522"/>
    <ds:schemaRef ds:uri="b79ae706-5997-43fc-942d-e52e2f6f25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receptberekening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 ten Velde</dc:creator>
  <cp:keywords/>
  <dc:description/>
  <cp:lastModifiedBy>Els ten Velde | Grensland</cp:lastModifiedBy>
  <cp:revision/>
  <dcterms:created xsi:type="dcterms:W3CDTF">2015-04-20T14:26:07Z</dcterms:created>
  <dcterms:modified xsi:type="dcterms:W3CDTF">2026-06-22T09:29:20Z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0x010100365937D134E90F43B70F9BC06BC72287</vt:lpwstr>
  </property>
  <property fmtid="{D5CDD505-2E9C-101B-9397-08002B2CF9AE}" pid="3" name="Order">
    <vt:r8>6307400</vt:r8>
  </property>
  <property fmtid="{D5CDD505-2E9C-101B-9397-08002B2CF9AE}" pid="4" name="MediaServiceImageTags">
    <vt:lpwstr/>
  </property>
</Properties>
</file>